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9120" activeTab="0"/>
  </bookViews>
  <sheets>
    <sheet name="BARXL532" sheetId="1" r:id="rId1"/>
  </sheets>
  <definedNames>
    <definedName name="_xlnm.Print_Titles" localSheetId="0">'BARXL532'!$2:$4</definedName>
  </definedNames>
  <calcPr fullCalcOnLoad="1"/>
</workbook>
</file>

<file path=xl/sharedStrings.xml><?xml version="1.0" encoding="utf-8"?>
<sst xmlns="http://schemas.openxmlformats.org/spreadsheetml/2006/main" count="295" uniqueCount="181">
  <si>
    <t xml:space="preserve"> Návrh rozpočtu kapitálových výdajů dle ORJ a ODPA, Položky 6XXX NA ROK 2021 (v tis. Kč)</t>
  </si>
  <si>
    <t>OS 2020</t>
  </si>
  <si>
    <t>Rok 2021</t>
  </si>
  <si>
    <t>ORJ</t>
  </si>
  <si>
    <t>Odbor</t>
  </si>
  <si>
    <t>OdPa</t>
  </si>
  <si>
    <t>Název OdPa</t>
  </si>
  <si>
    <t>SR 2019</t>
  </si>
  <si>
    <t>SR 2020</t>
  </si>
  <si>
    <t>Návrh do Rady</t>
  </si>
  <si>
    <t>SR</t>
  </si>
  <si>
    <t>002212</t>
  </si>
  <si>
    <t>Silnice</t>
  </si>
  <si>
    <t>002219</t>
  </si>
  <si>
    <t>Ostatní záležitosti pozemních komunikací</t>
  </si>
  <si>
    <t>002271</t>
  </si>
  <si>
    <t>Ostatní dráhy</t>
  </si>
  <si>
    <t>0000000100</t>
  </si>
  <si>
    <t>Odbor dopravy</t>
  </si>
  <si>
    <t>celkem za odbor:</t>
  </si>
  <si>
    <t>0000000101</t>
  </si>
  <si>
    <t>Odbor dopravně správních činností</t>
  </si>
  <si>
    <t>003639</t>
  </si>
  <si>
    <t>Komunální služby a územní rozvoj j.n.</t>
  </si>
  <si>
    <t>006330</t>
  </si>
  <si>
    <t>Převody vlastním fondům v rozpočtech územní úrovně</t>
  </si>
  <si>
    <t>006409</t>
  </si>
  <si>
    <t>Ostatní činnosti j.n.</t>
  </si>
  <si>
    <t>0000000120</t>
  </si>
  <si>
    <t>Odbor financí a rozpočtu</t>
  </si>
  <si>
    <t>005512</t>
  </si>
  <si>
    <t>Požární ochrana - dobrovolná část</t>
  </si>
  <si>
    <t>0000000121</t>
  </si>
  <si>
    <t>Kancelář prim. - odd.krizového řízení - HZS MSK</t>
  </si>
  <si>
    <t>0000000125</t>
  </si>
  <si>
    <t>Odbor veřejných zakázek</t>
  </si>
  <si>
    <t>001014</t>
  </si>
  <si>
    <t>Ozdrav.hosp.zvířat,pol.a spec.plod.a zvl.vet.péče</t>
  </si>
  <si>
    <t>003312</t>
  </si>
  <si>
    <t>Hudební činnost</t>
  </si>
  <si>
    <t>005311</t>
  </si>
  <si>
    <t>Bezpečnost a veřejný pořádek</t>
  </si>
  <si>
    <t>006171</t>
  </si>
  <si>
    <t>Činnost místní správy</t>
  </si>
  <si>
    <t>0000000130</t>
  </si>
  <si>
    <t>Odbor hospodářské správy</t>
  </si>
  <si>
    <t>003119</t>
  </si>
  <si>
    <t>Ostatní záležitosti základního vzdělání</t>
  </si>
  <si>
    <t>003636</t>
  </si>
  <si>
    <t>Územní rozvoj</t>
  </si>
  <si>
    <t>004350</t>
  </si>
  <si>
    <t>Domovy pro seniory</t>
  </si>
  <si>
    <t>004359</t>
  </si>
  <si>
    <t>Ostatní služby a činnosti v oblasti sociální péče</t>
  </si>
  <si>
    <t>0000000133</t>
  </si>
  <si>
    <t>Odbor projektů IT služeb a outsourcingu</t>
  </si>
  <si>
    <t>0000000134</t>
  </si>
  <si>
    <t>Odbor projektů  IT služeb a outsourcingu - GISMO</t>
  </si>
  <si>
    <t>003745</t>
  </si>
  <si>
    <t>Péče o vzhled obcí a veřejnou zeleň</t>
  </si>
  <si>
    <t>0000000136</t>
  </si>
  <si>
    <t>Odbor hospodářské správy TSM</t>
  </si>
  <si>
    <t>0000000137</t>
  </si>
  <si>
    <t>Odbor majetkový</t>
  </si>
  <si>
    <t>003233</t>
  </si>
  <si>
    <t>Střediska volného času</t>
  </si>
  <si>
    <t>003299</t>
  </si>
  <si>
    <t>Ostatní záležitosti vzdělávání</t>
  </si>
  <si>
    <t>0000000140</t>
  </si>
  <si>
    <t>Odbor školství a sportu - školství</t>
  </si>
  <si>
    <t>003311</t>
  </si>
  <si>
    <t>Divadelní činnost</t>
  </si>
  <si>
    <t>003314</t>
  </si>
  <si>
    <t>Činnosti knihovnické</t>
  </si>
  <si>
    <t>003319</t>
  </si>
  <si>
    <t>Ostatní záležitosti kultury</t>
  </si>
  <si>
    <t>003326</t>
  </si>
  <si>
    <t>Pořízení,zachování,obnova hodnot nár.hist.povědomí</t>
  </si>
  <si>
    <t>003392</t>
  </si>
  <si>
    <t>Zájmová činnost v kultuře</t>
  </si>
  <si>
    <t>0000000160</t>
  </si>
  <si>
    <t>Odbor kultury a volnočasových aktivit</t>
  </si>
  <si>
    <t>003412</t>
  </si>
  <si>
    <t>Sportovní zařízení ve vlastnictví obce</t>
  </si>
  <si>
    <t>003419</t>
  </si>
  <si>
    <t>Ostatní sportovní činnost</t>
  </si>
  <si>
    <t>0000000161</t>
  </si>
  <si>
    <t>Odbor školství a sportu - sport</t>
  </si>
  <si>
    <t>003522</t>
  </si>
  <si>
    <t>Ostatní nemocnice</t>
  </si>
  <si>
    <t>003529</t>
  </si>
  <si>
    <t>Ostatní ústavní péče</t>
  </si>
  <si>
    <t>003599</t>
  </si>
  <si>
    <t>Ostatní činnost ve zdravotnictví</t>
  </si>
  <si>
    <t>0000000170</t>
  </si>
  <si>
    <t>Odbor soc. věcí a zdravotnictví - zdravotnictví</t>
  </si>
  <si>
    <t>004349</t>
  </si>
  <si>
    <t>Ost.soc.péče a pomoc ostatním skup.obyvatelstva</t>
  </si>
  <si>
    <t>004354</t>
  </si>
  <si>
    <t>Chráněné bydlení</t>
  </si>
  <si>
    <t>004357</t>
  </si>
  <si>
    <t>Domovy pro osoby se zdr. post. a domovy se zvl.rež</t>
  </si>
  <si>
    <t>004375</t>
  </si>
  <si>
    <t>Nízkoprahová zařízení pro děti a mládež</t>
  </si>
  <si>
    <t>0000000180</t>
  </si>
  <si>
    <t>Odbor soc. věcí a zdravotnictví - soc. oblast</t>
  </si>
  <si>
    <t>001031</t>
  </si>
  <si>
    <t>Pěstební činnost</t>
  </si>
  <si>
    <t>002143</t>
  </si>
  <si>
    <t>Cestovní ruch</t>
  </si>
  <si>
    <t>003632</t>
  </si>
  <si>
    <t>Pohřebnictví</t>
  </si>
  <si>
    <t>003713</t>
  </si>
  <si>
    <t>Změny technologií vytápění</t>
  </si>
  <si>
    <t>003744</t>
  </si>
  <si>
    <t>Protierozní, protilavinová a protipožární ochrana</t>
  </si>
  <si>
    <t>0000000190</t>
  </si>
  <si>
    <t>Odbor ochrany životního prostředí</t>
  </si>
  <si>
    <t>005213</t>
  </si>
  <si>
    <t>Krizová opatření</t>
  </si>
  <si>
    <t>0000000200</t>
  </si>
  <si>
    <t>Kancelář primátora - odd. krizového řízení</t>
  </si>
  <si>
    <t>003635</t>
  </si>
  <si>
    <t>Územní plánování</t>
  </si>
  <si>
    <t>003699</t>
  </si>
  <si>
    <t>Ost.záležitosti bydlení, kom.služeb a územ.rozvoje</t>
  </si>
  <si>
    <t>0000000210</t>
  </si>
  <si>
    <t>Odbor územního plánování a staveního řádu</t>
  </si>
  <si>
    <t>0000000221</t>
  </si>
  <si>
    <t>Kancelář primátora</t>
  </si>
  <si>
    <t>002221</t>
  </si>
  <si>
    <t>Provoz veřejné silniční dopravy</t>
  </si>
  <si>
    <t>002229</t>
  </si>
  <si>
    <t>Ostatní záležitosti v silniční dopravě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</si>
  <si>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</si>
  <si>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</si>
  <si>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</si>
  <si>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</si>
  <si>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</si>
  <si>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</si>
  <si>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003111</t>
  </si>
  <si>
    <t>Mateřské školy</t>
  </si>
  <si>
    <t>003113</t>
  </si>
  <si>
    <t>Základní školy</t>
  </si>
  <si>
    <t>003315</t>
  </si>
  <si>
    <t>Činnosti muzeí a galerií</t>
  </si>
  <si>
    <t>003322</t>
  </si>
  <si>
    <t>Zachování a obnova kulturních památek</t>
  </si>
  <si>
    <t>003421</t>
  </si>
  <si>
    <t>Využití volného času dětí a mládeže</t>
  </si>
  <si>
    <t>003429</t>
  </si>
  <si>
    <t>Ostatní zájmová činnost a rekreace</t>
  </si>
  <si>
    <t>003524</t>
  </si>
  <si>
    <t>Léčebny dlouhodobě nemocných</t>
  </si>
  <si>
    <t>003612</t>
  </si>
  <si>
    <t>Bytové hospodářství</t>
  </si>
  <si>
    <t>003631</t>
  </si>
  <si>
    <t>Veřejné osvětlení</t>
  </si>
  <si>
    <t>003722</t>
  </si>
  <si>
    <t>Sběr a svoz komunálních odpadů</t>
  </si>
  <si>
    <t>003741</t>
  </si>
  <si>
    <t>Ochrana druhů a stanovišť</t>
  </si>
  <si>
    <t>004374</t>
  </si>
  <si>
    <t>Azyl.domy, nízkoprahová denní centra a noclehárny</t>
  </si>
  <si>
    <t>005299</t>
  </si>
  <si>
    <t>Ostatní zálež. civilní připravenosti na krizové st</t>
  </si>
  <si>
    <t>005522</t>
  </si>
  <si>
    <t>Ostatní činnosti v integrovaném záchran. systému</t>
  </si>
  <si>
    <t>006211</t>
  </si>
  <si>
    <t>Archivní činnost</t>
  </si>
  <si>
    <t>0000000230</t>
  </si>
  <si>
    <t>Odbor investiční</t>
  </si>
  <si>
    <t>0000000270</t>
  </si>
  <si>
    <t>Městská policie Ostrava</t>
  </si>
  <si>
    <t>0000000290</t>
  </si>
  <si>
    <t>Archiv města Ostravy</t>
  </si>
  <si>
    <t>003793</t>
  </si>
  <si>
    <t>Ekologie v dopravě</t>
  </si>
  <si>
    <t>0000000300</t>
  </si>
  <si>
    <t>Odbor strategického rozvoje</t>
  </si>
  <si>
    <t>Kapitálové výdaje 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</si>
</sst>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I135"/>
  <sheetViews>
    <sheetView tabSelected="1" zoomScalePageLayoutView="0" workbookViewId="0" topLeftCell="A109">
      <selection activeCell="G137" sqref="G137:G139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9" width="12.75390625" style="3" customWidth="1"/>
    <col min="10" max="10" width="9.125" style="3" customWidth="1"/>
    <col min="11" max="16384" width="9.125" style="1" customWidth="1"/>
  </cols>
  <sheetData>
    <row r="2" spans="1:9" ht="16.5" thickBo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9" t="s">
        <v>3</v>
      </c>
      <c r="B3" s="21" t="s">
        <v>4</v>
      </c>
      <c r="C3" s="21" t="s">
        <v>5</v>
      </c>
      <c r="D3" s="23" t="s">
        <v>6</v>
      </c>
      <c r="E3" s="23" t="s">
        <v>7</v>
      </c>
      <c r="F3" s="23" t="s">
        <v>8</v>
      </c>
      <c r="G3" s="24" t="s">
        <v>1</v>
      </c>
      <c r="H3" s="26" t="s">
        <v>2</v>
      </c>
      <c r="I3" s="27"/>
    </row>
    <row r="4" spans="1:9" ht="21" customHeight="1" thickBot="1">
      <c r="A4" s="20"/>
      <c r="B4" s="22"/>
      <c r="C4" s="22"/>
      <c r="D4" s="22"/>
      <c r="E4" s="22"/>
      <c r="F4" s="22"/>
      <c r="G4" s="25"/>
      <c r="H4" s="4" t="s">
        <v>9</v>
      </c>
      <c r="I4" s="5" t="s">
        <v>10</v>
      </c>
    </row>
    <row r="5" spans="1:9" ht="12.75">
      <c r="A5" s="19" t="s">
        <v>17</v>
      </c>
      <c r="B5" s="31" t="s">
        <v>18</v>
      </c>
      <c r="C5" s="6" t="s">
        <v>11</v>
      </c>
      <c r="D5" s="7" t="s">
        <v>12</v>
      </c>
      <c r="E5" s="8">
        <v>51879</v>
      </c>
      <c r="F5" s="8">
        <v>3500</v>
      </c>
      <c r="G5" s="8">
        <v>357</v>
      </c>
      <c r="H5" s="8">
        <v>9350</v>
      </c>
      <c r="I5" s="9"/>
    </row>
    <row r="6" spans="1:9" ht="12.75">
      <c r="A6" s="30"/>
      <c r="B6" s="32"/>
      <c r="C6" s="6" t="s">
        <v>13</v>
      </c>
      <c r="D6" s="7" t="s">
        <v>14</v>
      </c>
      <c r="E6" s="8">
        <v>570</v>
      </c>
      <c r="F6" s="8">
        <v>1806</v>
      </c>
      <c r="G6" s="8">
        <v>1269</v>
      </c>
      <c r="H6" s="8">
        <v>5000</v>
      </c>
      <c r="I6" s="9"/>
    </row>
    <row r="7" spans="1:9" ht="13.5" thickBot="1">
      <c r="A7" s="30"/>
      <c r="B7" s="32"/>
      <c r="C7" s="6" t="s">
        <v>15</v>
      </c>
      <c r="D7" s="7" t="s">
        <v>16</v>
      </c>
      <c r="E7" s="8">
        <v>0</v>
      </c>
      <c r="F7" s="8">
        <v>0</v>
      </c>
      <c r="G7" s="8">
        <v>0</v>
      </c>
      <c r="H7" s="8">
        <v>3500</v>
      </c>
      <c r="I7" s="9"/>
    </row>
    <row r="8" spans="1:9" ht="13.5" thickBot="1">
      <c r="A8" s="20"/>
      <c r="B8" s="33"/>
      <c r="C8" s="28" t="s">
        <v>19</v>
      </c>
      <c r="D8" s="29"/>
      <c r="E8" s="10">
        <v>52449</v>
      </c>
      <c r="F8" s="10">
        <v>5306</v>
      </c>
      <c r="G8" s="10">
        <v>1626</v>
      </c>
      <c r="H8" s="10">
        <v>17850</v>
      </c>
      <c r="I8" s="11"/>
    </row>
    <row r="9" spans="1:9" ht="13.5" thickBot="1">
      <c r="A9" s="19" t="s">
        <v>20</v>
      </c>
      <c r="B9" s="31" t="s">
        <v>21</v>
      </c>
      <c r="C9" s="6" t="s">
        <v>13</v>
      </c>
      <c r="D9" s="7" t="s">
        <v>14</v>
      </c>
      <c r="E9" s="8">
        <v>0</v>
      </c>
      <c r="F9" s="8">
        <v>500</v>
      </c>
      <c r="G9" s="8">
        <v>250</v>
      </c>
      <c r="H9" s="8">
        <v>0</v>
      </c>
      <c r="I9" s="9"/>
    </row>
    <row r="10" spans="1:9" ht="13.5" thickBot="1">
      <c r="A10" s="20"/>
      <c r="B10" s="33"/>
      <c r="C10" s="28" t="s">
        <v>19</v>
      </c>
      <c r="D10" s="29"/>
      <c r="E10" s="10">
        <v>0</v>
      </c>
      <c r="F10" s="10">
        <v>500</v>
      </c>
      <c r="G10" s="10">
        <v>250</v>
      </c>
      <c r="H10" s="10">
        <v>0</v>
      </c>
      <c r="I10" s="11"/>
    </row>
    <row r="11" spans="1:9" ht="12.75">
      <c r="A11" s="19" t="s">
        <v>28</v>
      </c>
      <c r="B11" s="31" t="s">
        <v>29</v>
      </c>
      <c r="C11" s="6" t="s">
        <v>22</v>
      </c>
      <c r="D11" s="7" t="s">
        <v>23</v>
      </c>
      <c r="E11" s="8">
        <v>0</v>
      </c>
      <c r="F11" s="8">
        <v>0</v>
      </c>
      <c r="G11" s="8">
        <v>87780</v>
      </c>
      <c r="H11" s="8">
        <v>0</v>
      </c>
      <c r="I11" s="9"/>
    </row>
    <row r="12" spans="1:9" ht="12.75">
      <c r="A12" s="30"/>
      <c r="B12" s="32"/>
      <c r="C12" s="6" t="s">
        <v>24</v>
      </c>
      <c r="D12" s="7" t="s">
        <v>25</v>
      </c>
      <c r="E12" s="8">
        <v>0</v>
      </c>
      <c r="F12" s="8">
        <v>0</v>
      </c>
      <c r="G12" s="8">
        <f>591867-133591</f>
        <v>458276</v>
      </c>
      <c r="H12" s="8">
        <v>467974</v>
      </c>
      <c r="I12" s="9"/>
    </row>
    <row r="13" spans="1:9" ht="13.5" thickBot="1">
      <c r="A13" s="30"/>
      <c r="B13" s="32"/>
      <c r="C13" s="6" t="s">
        <v>26</v>
      </c>
      <c r="D13" s="7" t="s">
        <v>27</v>
      </c>
      <c r="E13" s="8">
        <v>120000</v>
      </c>
      <c r="F13" s="8">
        <v>0</v>
      </c>
      <c r="G13" s="8">
        <v>0</v>
      </c>
      <c r="H13" s="8">
        <v>0</v>
      </c>
      <c r="I13" s="9"/>
    </row>
    <row r="14" spans="1:9" ht="13.5" thickBot="1">
      <c r="A14" s="20"/>
      <c r="B14" s="33"/>
      <c r="C14" s="28" t="s">
        <v>19</v>
      </c>
      <c r="D14" s="29"/>
      <c r="E14" s="10">
        <v>120000</v>
      </c>
      <c r="F14" s="10">
        <v>0</v>
      </c>
      <c r="G14" s="10">
        <f>SUM(G11:G13)</f>
        <v>546056</v>
      </c>
      <c r="H14" s="10">
        <v>467974</v>
      </c>
      <c r="I14" s="11"/>
    </row>
    <row r="15" spans="1:9" ht="13.5" thickBot="1">
      <c r="A15" s="19" t="s">
        <v>32</v>
      </c>
      <c r="B15" s="31" t="s">
        <v>33</v>
      </c>
      <c r="C15" s="6" t="s">
        <v>30</v>
      </c>
      <c r="D15" s="7" t="s">
        <v>31</v>
      </c>
      <c r="E15" s="8">
        <v>0</v>
      </c>
      <c r="F15" s="8">
        <v>0</v>
      </c>
      <c r="G15" s="8">
        <v>10140</v>
      </c>
      <c r="H15" s="8">
        <v>1080</v>
      </c>
      <c r="I15" s="9"/>
    </row>
    <row r="16" spans="1:9" ht="13.5" thickBot="1">
      <c r="A16" s="20"/>
      <c r="B16" s="33"/>
      <c r="C16" s="28" t="s">
        <v>19</v>
      </c>
      <c r="D16" s="29"/>
      <c r="E16" s="10">
        <v>0</v>
      </c>
      <c r="F16" s="10">
        <v>0</v>
      </c>
      <c r="G16" s="10">
        <v>10140</v>
      </c>
      <c r="H16" s="10">
        <v>1080</v>
      </c>
      <c r="I16" s="11"/>
    </row>
    <row r="17" spans="1:9" ht="13.5" thickBot="1">
      <c r="A17" s="19" t="s">
        <v>34</v>
      </c>
      <c r="B17" s="31" t="s">
        <v>35</v>
      </c>
      <c r="C17" s="6" t="s">
        <v>22</v>
      </c>
      <c r="D17" s="7" t="s">
        <v>23</v>
      </c>
      <c r="E17" s="8">
        <v>0</v>
      </c>
      <c r="F17" s="8">
        <v>80000</v>
      </c>
      <c r="G17" s="8">
        <v>0</v>
      </c>
      <c r="H17" s="8">
        <v>0</v>
      </c>
      <c r="I17" s="9"/>
    </row>
    <row r="18" spans="1:9" ht="13.5" thickBot="1">
      <c r="A18" s="20"/>
      <c r="B18" s="33"/>
      <c r="C18" s="28" t="s">
        <v>19</v>
      </c>
      <c r="D18" s="29"/>
      <c r="E18" s="10">
        <v>0</v>
      </c>
      <c r="F18" s="10">
        <v>80000</v>
      </c>
      <c r="G18" s="10">
        <v>0</v>
      </c>
      <c r="H18" s="10">
        <v>0</v>
      </c>
      <c r="I18" s="11"/>
    </row>
    <row r="19" spans="1:9" ht="12.75">
      <c r="A19" s="19" t="s">
        <v>44</v>
      </c>
      <c r="B19" s="31" t="s">
        <v>45</v>
      </c>
      <c r="C19" s="6" t="s">
        <v>36</v>
      </c>
      <c r="D19" s="7" t="s">
        <v>37</v>
      </c>
      <c r="E19" s="8">
        <v>0</v>
      </c>
      <c r="F19" s="8">
        <v>0</v>
      </c>
      <c r="G19" s="8">
        <v>46</v>
      </c>
      <c r="H19" s="8">
        <v>0</v>
      </c>
      <c r="I19" s="9"/>
    </row>
    <row r="20" spans="1:9" ht="12.75">
      <c r="A20" s="30"/>
      <c r="B20" s="32"/>
      <c r="C20" s="6" t="s">
        <v>38</v>
      </c>
      <c r="D20" s="7" t="s">
        <v>39</v>
      </c>
      <c r="E20" s="8">
        <v>0</v>
      </c>
      <c r="F20" s="8">
        <v>250</v>
      </c>
      <c r="G20" s="8">
        <v>294</v>
      </c>
      <c r="H20" s="8">
        <v>0</v>
      </c>
      <c r="I20" s="9"/>
    </row>
    <row r="21" spans="1:9" ht="12.75">
      <c r="A21" s="30"/>
      <c r="B21" s="32"/>
      <c r="C21" s="6" t="s">
        <v>40</v>
      </c>
      <c r="D21" s="7" t="s">
        <v>41</v>
      </c>
      <c r="E21" s="8">
        <v>2610</v>
      </c>
      <c r="F21" s="8">
        <v>0</v>
      </c>
      <c r="G21" s="8">
        <v>0</v>
      </c>
      <c r="H21" s="8">
        <v>0</v>
      </c>
      <c r="I21" s="9"/>
    </row>
    <row r="22" spans="1:9" ht="13.5" thickBot="1">
      <c r="A22" s="30"/>
      <c r="B22" s="32"/>
      <c r="C22" s="6" t="s">
        <v>42</v>
      </c>
      <c r="D22" s="7" t="s">
        <v>43</v>
      </c>
      <c r="E22" s="8">
        <v>23945</v>
      </c>
      <c r="F22" s="8">
        <v>4200</v>
      </c>
      <c r="G22" s="8">
        <v>2600</v>
      </c>
      <c r="H22" s="8">
        <v>6150</v>
      </c>
      <c r="I22" s="9"/>
    </row>
    <row r="23" spans="1:9" ht="13.5" thickBot="1">
      <c r="A23" s="20"/>
      <c r="B23" s="33"/>
      <c r="C23" s="28" t="s">
        <v>19</v>
      </c>
      <c r="D23" s="29"/>
      <c r="E23" s="10">
        <v>26555</v>
      </c>
      <c r="F23" s="10">
        <v>4450</v>
      </c>
      <c r="G23" s="10">
        <v>2940</v>
      </c>
      <c r="H23" s="10">
        <v>6150</v>
      </c>
      <c r="I23" s="11"/>
    </row>
    <row r="24" spans="1:9" ht="12.75">
      <c r="A24" s="19" t="s">
        <v>54</v>
      </c>
      <c r="B24" s="31" t="s">
        <v>55</v>
      </c>
      <c r="C24" s="6" t="s">
        <v>46</v>
      </c>
      <c r="D24" s="7" t="s">
        <v>47</v>
      </c>
      <c r="E24" s="8">
        <v>0</v>
      </c>
      <c r="F24" s="8">
        <v>0</v>
      </c>
      <c r="G24" s="8">
        <v>164</v>
      </c>
      <c r="H24" s="8">
        <v>0</v>
      </c>
      <c r="I24" s="9"/>
    </row>
    <row r="25" spans="1:9" ht="12.75">
      <c r="A25" s="30"/>
      <c r="B25" s="32"/>
      <c r="C25" s="6" t="s">
        <v>48</v>
      </c>
      <c r="D25" s="7" t="s">
        <v>49</v>
      </c>
      <c r="E25" s="8">
        <v>0</v>
      </c>
      <c r="F25" s="8">
        <v>0</v>
      </c>
      <c r="G25" s="8">
        <v>97</v>
      </c>
      <c r="H25" s="8">
        <v>0</v>
      </c>
      <c r="I25" s="9"/>
    </row>
    <row r="26" spans="1:9" ht="12.75">
      <c r="A26" s="30"/>
      <c r="B26" s="32"/>
      <c r="C26" s="6" t="s">
        <v>50</v>
      </c>
      <c r="D26" s="7" t="s">
        <v>51</v>
      </c>
      <c r="E26" s="8">
        <v>0</v>
      </c>
      <c r="F26" s="8">
        <v>0</v>
      </c>
      <c r="G26" s="8">
        <v>103</v>
      </c>
      <c r="H26" s="8">
        <v>0</v>
      </c>
      <c r="I26" s="9"/>
    </row>
    <row r="27" spans="1:9" ht="12.75">
      <c r="A27" s="30"/>
      <c r="B27" s="32"/>
      <c r="C27" s="6" t="s">
        <v>52</v>
      </c>
      <c r="D27" s="7" t="s">
        <v>53</v>
      </c>
      <c r="E27" s="8">
        <v>0</v>
      </c>
      <c r="F27" s="8">
        <v>0</v>
      </c>
      <c r="G27" s="8">
        <v>194</v>
      </c>
      <c r="H27" s="8">
        <v>0</v>
      </c>
      <c r="I27" s="9"/>
    </row>
    <row r="28" spans="1:9" ht="13.5" thickBot="1">
      <c r="A28" s="30"/>
      <c r="B28" s="32"/>
      <c r="C28" s="6" t="s">
        <v>42</v>
      </c>
      <c r="D28" s="7" t="s">
        <v>43</v>
      </c>
      <c r="E28" s="8">
        <v>28450</v>
      </c>
      <c r="F28" s="8">
        <v>35189</v>
      </c>
      <c r="G28" s="8">
        <v>28631</v>
      </c>
      <c r="H28" s="8">
        <v>24780</v>
      </c>
      <c r="I28" s="9"/>
    </row>
    <row r="29" spans="1:9" ht="13.5" thickBot="1">
      <c r="A29" s="20"/>
      <c r="B29" s="33"/>
      <c r="C29" s="28" t="s">
        <v>19</v>
      </c>
      <c r="D29" s="29"/>
      <c r="E29" s="10">
        <v>28450</v>
      </c>
      <c r="F29" s="10">
        <v>35189</v>
      </c>
      <c r="G29" s="10">
        <v>29189</v>
      </c>
      <c r="H29" s="10">
        <v>24780</v>
      </c>
      <c r="I29" s="11"/>
    </row>
    <row r="30" spans="1:9" ht="12.75">
      <c r="A30" s="19" t="s">
        <v>56</v>
      </c>
      <c r="B30" s="31" t="s">
        <v>57</v>
      </c>
      <c r="C30" s="6" t="s">
        <v>48</v>
      </c>
      <c r="D30" s="7" t="s">
        <v>49</v>
      </c>
      <c r="E30" s="8">
        <v>0</v>
      </c>
      <c r="F30" s="8">
        <v>0</v>
      </c>
      <c r="G30" s="8">
        <v>0</v>
      </c>
      <c r="H30" s="8">
        <v>360</v>
      </c>
      <c r="I30" s="9"/>
    </row>
    <row r="31" spans="1:9" ht="13.5" thickBot="1">
      <c r="A31" s="30"/>
      <c r="B31" s="32"/>
      <c r="C31" s="6" t="s">
        <v>42</v>
      </c>
      <c r="D31" s="7" t="s">
        <v>43</v>
      </c>
      <c r="E31" s="8">
        <v>250</v>
      </c>
      <c r="F31" s="8">
        <v>275</v>
      </c>
      <c r="G31" s="8">
        <v>146</v>
      </c>
      <c r="H31" s="8">
        <v>0</v>
      </c>
      <c r="I31" s="9"/>
    </row>
    <row r="32" spans="1:9" ht="13.5" thickBot="1">
      <c r="A32" s="20"/>
      <c r="B32" s="33"/>
      <c r="C32" s="28" t="s">
        <v>19</v>
      </c>
      <c r="D32" s="29"/>
      <c r="E32" s="10">
        <v>250</v>
      </c>
      <c r="F32" s="10">
        <v>275</v>
      </c>
      <c r="G32" s="10">
        <v>146</v>
      </c>
      <c r="H32" s="10">
        <v>360</v>
      </c>
      <c r="I32" s="11"/>
    </row>
    <row r="33" spans="1:9" ht="12.75">
      <c r="A33" s="19" t="s">
        <v>60</v>
      </c>
      <c r="B33" s="31" t="s">
        <v>61</v>
      </c>
      <c r="C33" s="6" t="s">
        <v>22</v>
      </c>
      <c r="D33" s="7" t="s">
        <v>23</v>
      </c>
      <c r="E33" s="8">
        <v>0</v>
      </c>
      <c r="F33" s="8">
        <v>8050</v>
      </c>
      <c r="G33" s="8">
        <v>2249</v>
      </c>
      <c r="H33" s="8">
        <v>0</v>
      </c>
      <c r="I33" s="9"/>
    </row>
    <row r="34" spans="1:9" ht="12.75">
      <c r="A34" s="30"/>
      <c r="B34" s="32"/>
      <c r="C34" s="6" t="s">
        <v>58</v>
      </c>
      <c r="D34" s="7" t="s">
        <v>59</v>
      </c>
      <c r="E34" s="8">
        <v>0</v>
      </c>
      <c r="F34" s="8">
        <v>0</v>
      </c>
      <c r="G34" s="8">
        <v>242</v>
      </c>
      <c r="H34" s="8">
        <v>0</v>
      </c>
      <c r="I34" s="9"/>
    </row>
    <row r="35" spans="1:9" ht="13.5" thickBot="1">
      <c r="A35" s="30"/>
      <c r="B35" s="32"/>
      <c r="C35" s="6" t="s">
        <v>42</v>
      </c>
      <c r="D35" s="7" t="s">
        <v>43</v>
      </c>
      <c r="E35" s="8">
        <v>5400</v>
      </c>
      <c r="F35" s="8">
        <v>4249</v>
      </c>
      <c r="G35" s="8">
        <v>3168</v>
      </c>
      <c r="H35" s="8">
        <v>6450</v>
      </c>
      <c r="I35" s="9"/>
    </row>
    <row r="36" spans="1:9" ht="13.5" thickBot="1">
      <c r="A36" s="20"/>
      <c r="B36" s="33"/>
      <c r="C36" s="28" t="s">
        <v>19</v>
      </c>
      <c r="D36" s="29"/>
      <c r="E36" s="10">
        <v>5400</v>
      </c>
      <c r="F36" s="10">
        <v>12299</v>
      </c>
      <c r="G36" s="10">
        <v>5659</v>
      </c>
      <c r="H36" s="10">
        <v>6450</v>
      </c>
      <c r="I36" s="11"/>
    </row>
    <row r="37" spans="1:9" ht="12.75">
      <c r="A37" s="19" t="s">
        <v>62</v>
      </c>
      <c r="B37" s="31" t="s">
        <v>63</v>
      </c>
      <c r="C37" s="6" t="s">
        <v>22</v>
      </c>
      <c r="D37" s="7" t="s">
        <v>23</v>
      </c>
      <c r="E37" s="8">
        <v>57209</v>
      </c>
      <c r="F37" s="8">
        <v>57083</v>
      </c>
      <c r="G37" s="8">
        <f>63776-2900</f>
        <v>60876</v>
      </c>
      <c r="H37" s="8">
        <v>47850</v>
      </c>
      <c r="I37" s="9"/>
    </row>
    <row r="38" spans="1:9" ht="13.5" thickBot="1">
      <c r="A38" s="30"/>
      <c r="B38" s="32"/>
      <c r="C38" s="6" t="s">
        <v>50</v>
      </c>
      <c r="D38" s="7" t="s">
        <v>51</v>
      </c>
      <c r="E38" s="8">
        <v>0</v>
      </c>
      <c r="F38" s="8">
        <v>0</v>
      </c>
      <c r="G38" s="8">
        <v>0</v>
      </c>
      <c r="H38" s="8">
        <v>14220</v>
      </c>
      <c r="I38" s="9"/>
    </row>
    <row r="39" spans="1:9" ht="13.5" thickBot="1">
      <c r="A39" s="20"/>
      <c r="B39" s="33"/>
      <c r="C39" s="28" t="s">
        <v>19</v>
      </c>
      <c r="D39" s="29"/>
      <c r="E39" s="10">
        <v>57209</v>
      </c>
      <c r="F39" s="10">
        <v>57083</v>
      </c>
      <c r="G39" s="10">
        <f>SUM(G37:G38)</f>
        <v>60876</v>
      </c>
      <c r="H39" s="10">
        <v>62070</v>
      </c>
      <c r="I39" s="11"/>
    </row>
    <row r="40" spans="1:9" ht="12.75">
      <c r="A40" s="19" t="s">
        <v>68</v>
      </c>
      <c r="B40" s="31" t="s">
        <v>69</v>
      </c>
      <c r="C40" s="12" t="s">
        <v>64</v>
      </c>
      <c r="D40" s="13" t="s">
        <v>65</v>
      </c>
      <c r="E40" s="14">
        <v>12800</v>
      </c>
      <c r="F40" s="14">
        <v>2318</v>
      </c>
      <c r="G40" s="14">
        <v>2318</v>
      </c>
      <c r="H40" s="14">
        <v>1450</v>
      </c>
      <c r="I40" s="15"/>
    </row>
    <row r="41" spans="1:9" ht="13.5" thickBot="1">
      <c r="A41" s="30"/>
      <c r="B41" s="32"/>
      <c r="C41" s="6" t="s">
        <v>66</v>
      </c>
      <c r="D41" s="7" t="s">
        <v>67</v>
      </c>
      <c r="E41" s="8">
        <v>0</v>
      </c>
      <c r="F41" s="8">
        <v>0</v>
      </c>
      <c r="G41" s="8">
        <v>4036</v>
      </c>
      <c r="H41" s="8">
        <v>0</v>
      </c>
      <c r="I41" s="9"/>
    </row>
    <row r="42" spans="1:9" ht="12.75">
      <c r="A42" s="35"/>
      <c r="B42" s="36"/>
      <c r="C42" s="26" t="s">
        <v>19</v>
      </c>
      <c r="D42" s="34"/>
      <c r="E42" s="16">
        <v>12800</v>
      </c>
      <c r="F42" s="16">
        <v>2318</v>
      </c>
      <c r="G42" s="16">
        <v>6354</v>
      </c>
      <c r="H42" s="16">
        <v>1450</v>
      </c>
      <c r="I42" s="17"/>
    </row>
    <row r="43" spans="1:9" ht="12.75">
      <c r="A43" s="37" t="s">
        <v>80</v>
      </c>
      <c r="B43" s="38" t="s">
        <v>81</v>
      </c>
      <c r="C43" s="6" t="s">
        <v>70</v>
      </c>
      <c r="D43" s="7" t="s">
        <v>71</v>
      </c>
      <c r="E43" s="8">
        <v>38358</v>
      </c>
      <c r="F43" s="8">
        <v>0</v>
      </c>
      <c r="G43" s="8">
        <v>373</v>
      </c>
      <c r="H43" s="8">
        <v>1100</v>
      </c>
      <c r="I43" s="9"/>
    </row>
    <row r="44" spans="1:9" ht="12.75">
      <c r="A44" s="30"/>
      <c r="B44" s="32"/>
      <c r="C44" s="6" t="s">
        <v>38</v>
      </c>
      <c r="D44" s="7" t="s">
        <v>39</v>
      </c>
      <c r="E44" s="8">
        <v>200000</v>
      </c>
      <c r="F44" s="8">
        <v>282614</v>
      </c>
      <c r="G44" s="8">
        <v>2250</v>
      </c>
      <c r="H44" s="8">
        <v>0</v>
      </c>
      <c r="I44" s="9"/>
    </row>
    <row r="45" spans="1:9" ht="12.75">
      <c r="A45" s="30"/>
      <c r="B45" s="32"/>
      <c r="C45" s="6" t="s">
        <v>72</v>
      </c>
      <c r="D45" s="7" t="s">
        <v>73</v>
      </c>
      <c r="E45" s="8">
        <v>0</v>
      </c>
      <c r="F45" s="8">
        <v>0</v>
      </c>
      <c r="G45" s="8">
        <v>0</v>
      </c>
      <c r="H45" s="8">
        <v>1300</v>
      </c>
      <c r="I45" s="9"/>
    </row>
    <row r="46" spans="1:9" ht="12.75">
      <c r="A46" s="30"/>
      <c r="B46" s="32"/>
      <c r="C46" s="6" t="s">
        <v>74</v>
      </c>
      <c r="D46" s="7" t="s">
        <v>75</v>
      </c>
      <c r="E46" s="8">
        <v>0</v>
      </c>
      <c r="F46" s="8">
        <v>0</v>
      </c>
      <c r="G46" s="8">
        <v>0</v>
      </c>
      <c r="H46" s="8">
        <v>565</v>
      </c>
      <c r="I46" s="9"/>
    </row>
    <row r="47" spans="1:9" ht="12.75">
      <c r="A47" s="30"/>
      <c r="B47" s="32"/>
      <c r="C47" s="6" t="s">
        <v>76</v>
      </c>
      <c r="D47" s="7" t="s">
        <v>77</v>
      </c>
      <c r="E47" s="8">
        <v>0</v>
      </c>
      <c r="F47" s="8">
        <v>0</v>
      </c>
      <c r="G47" s="8">
        <v>144</v>
      </c>
      <c r="H47" s="8">
        <v>0</v>
      </c>
      <c r="I47" s="9"/>
    </row>
    <row r="48" spans="1:9" ht="13.5" thickBot="1">
      <c r="A48" s="30"/>
      <c r="B48" s="32"/>
      <c r="C48" s="6" t="s">
        <v>78</v>
      </c>
      <c r="D48" s="7" t="s">
        <v>79</v>
      </c>
      <c r="E48" s="8">
        <v>10000</v>
      </c>
      <c r="F48" s="8">
        <v>89574</v>
      </c>
      <c r="G48" s="8">
        <f>185220-20000</f>
        <v>165220</v>
      </c>
      <c r="H48" s="8">
        <v>145300</v>
      </c>
      <c r="I48" s="9"/>
    </row>
    <row r="49" spans="1:9" ht="13.5" thickBot="1">
      <c r="A49" s="20"/>
      <c r="B49" s="33"/>
      <c r="C49" s="28" t="s">
        <v>19</v>
      </c>
      <c r="D49" s="29"/>
      <c r="E49" s="10">
        <v>248358</v>
      </c>
      <c r="F49" s="10">
        <v>372188</v>
      </c>
      <c r="G49" s="10">
        <v>187987</v>
      </c>
      <c r="H49" s="10">
        <v>148265</v>
      </c>
      <c r="I49" s="11"/>
    </row>
    <row r="50" spans="1:9" ht="12.75">
      <c r="A50" s="19" t="s">
        <v>86</v>
      </c>
      <c r="B50" s="31" t="s">
        <v>87</v>
      </c>
      <c r="C50" s="6" t="s">
        <v>82</v>
      </c>
      <c r="D50" s="7" t="s">
        <v>83</v>
      </c>
      <c r="E50" s="8">
        <v>168003</v>
      </c>
      <c r="F50" s="8">
        <v>52253</v>
      </c>
      <c r="G50" s="8">
        <v>51253</v>
      </c>
      <c r="H50" s="8">
        <v>40100</v>
      </c>
      <c r="I50" s="9"/>
    </row>
    <row r="51" spans="1:9" ht="13.5" thickBot="1">
      <c r="A51" s="30"/>
      <c r="B51" s="32"/>
      <c r="C51" s="6" t="s">
        <v>84</v>
      </c>
      <c r="D51" s="7" t="s">
        <v>85</v>
      </c>
      <c r="E51" s="8">
        <v>9520</v>
      </c>
      <c r="F51" s="8">
        <v>0</v>
      </c>
      <c r="G51" s="8">
        <v>17866</v>
      </c>
      <c r="H51" s="8">
        <v>0</v>
      </c>
      <c r="I51" s="9"/>
    </row>
    <row r="52" spans="1:9" ht="13.5" thickBot="1">
      <c r="A52" s="20"/>
      <c r="B52" s="33"/>
      <c r="C52" s="28" t="s">
        <v>19</v>
      </c>
      <c r="D52" s="29"/>
      <c r="E52" s="10">
        <v>177523</v>
      </c>
      <c r="F52" s="10">
        <v>52253</v>
      </c>
      <c r="G52" s="10">
        <v>69119</v>
      </c>
      <c r="H52" s="10">
        <v>40100</v>
      </c>
      <c r="I52" s="11"/>
    </row>
    <row r="53" spans="1:9" ht="12.75">
      <c r="A53" s="19" t="s">
        <v>94</v>
      </c>
      <c r="B53" s="31" t="s">
        <v>95</v>
      </c>
      <c r="C53" s="6" t="s">
        <v>88</v>
      </c>
      <c r="D53" s="7" t="s">
        <v>89</v>
      </c>
      <c r="E53" s="8">
        <v>0</v>
      </c>
      <c r="F53" s="8">
        <v>0</v>
      </c>
      <c r="G53" s="8">
        <v>93396</v>
      </c>
      <c r="H53" s="8">
        <v>0</v>
      </c>
      <c r="I53" s="9"/>
    </row>
    <row r="54" spans="1:9" ht="12.75">
      <c r="A54" s="30"/>
      <c r="B54" s="32"/>
      <c r="C54" s="6" t="s">
        <v>90</v>
      </c>
      <c r="D54" s="7" t="s">
        <v>91</v>
      </c>
      <c r="E54" s="8">
        <v>0</v>
      </c>
      <c r="F54" s="8">
        <v>0</v>
      </c>
      <c r="G54" s="8">
        <v>1019</v>
      </c>
      <c r="H54" s="8">
        <v>0</v>
      </c>
      <c r="I54" s="9"/>
    </row>
    <row r="55" spans="1:9" ht="13.5" thickBot="1">
      <c r="A55" s="30"/>
      <c r="B55" s="32"/>
      <c r="C55" s="6" t="s">
        <v>92</v>
      </c>
      <c r="D55" s="7" t="s">
        <v>93</v>
      </c>
      <c r="E55" s="8">
        <v>517875</v>
      </c>
      <c r="F55" s="8">
        <v>510813</v>
      </c>
      <c r="G55" s="8">
        <f>357049-357049</f>
        <v>0</v>
      </c>
      <c r="H55" s="8">
        <v>411346</v>
      </c>
      <c r="I55" s="9"/>
    </row>
    <row r="56" spans="1:9" ht="13.5" thickBot="1">
      <c r="A56" s="20"/>
      <c r="B56" s="33"/>
      <c r="C56" s="28" t="s">
        <v>19</v>
      </c>
      <c r="D56" s="29"/>
      <c r="E56" s="10">
        <v>517875</v>
      </c>
      <c r="F56" s="10">
        <v>510813</v>
      </c>
      <c r="G56" s="10">
        <f>SUM(G53:G55)</f>
        <v>94415</v>
      </c>
      <c r="H56" s="10">
        <v>411346</v>
      </c>
      <c r="I56" s="11"/>
    </row>
    <row r="57" spans="1:9" ht="12.75">
      <c r="A57" s="19" t="s">
        <v>104</v>
      </c>
      <c r="B57" s="31" t="s">
        <v>105</v>
      </c>
      <c r="C57" s="6" t="s">
        <v>96</v>
      </c>
      <c r="D57" s="7" t="s">
        <v>97</v>
      </c>
      <c r="E57" s="8">
        <v>0</v>
      </c>
      <c r="F57" s="8">
        <v>0</v>
      </c>
      <c r="G57" s="8">
        <v>2337</v>
      </c>
      <c r="H57" s="8">
        <v>0</v>
      </c>
      <c r="I57" s="9"/>
    </row>
    <row r="58" spans="1:9" ht="12.75">
      <c r="A58" s="30"/>
      <c r="B58" s="32"/>
      <c r="C58" s="6" t="s">
        <v>50</v>
      </c>
      <c r="D58" s="7" t="s">
        <v>51</v>
      </c>
      <c r="E58" s="8">
        <v>0</v>
      </c>
      <c r="F58" s="8">
        <v>11505</v>
      </c>
      <c r="G58" s="8">
        <v>15844</v>
      </c>
      <c r="H58" s="8">
        <v>19744</v>
      </c>
      <c r="I58" s="9"/>
    </row>
    <row r="59" spans="1:9" ht="12.75">
      <c r="A59" s="30"/>
      <c r="B59" s="32"/>
      <c r="C59" s="6" t="s">
        <v>98</v>
      </c>
      <c r="D59" s="7" t="s">
        <v>99</v>
      </c>
      <c r="E59" s="8">
        <v>0</v>
      </c>
      <c r="F59" s="8">
        <v>0</v>
      </c>
      <c r="G59" s="8">
        <v>160</v>
      </c>
      <c r="H59" s="8">
        <v>0</v>
      </c>
      <c r="I59" s="9"/>
    </row>
    <row r="60" spans="1:9" ht="12.75">
      <c r="A60" s="30"/>
      <c r="B60" s="32"/>
      <c r="C60" s="6" t="s">
        <v>100</v>
      </c>
      <c r="D60" s="7" t="s">
        <v>101</v>
      </c>
      <c r="E60" s="8">
        <v>49561</v>
      </c>
      <c r="F60" s="8">
        <v>19314</v>
      </c>
      <c r="G60" s="8">
        <v>110544</v>
      </c>
      <c r="H60" s="8">
        <v>15450</v>
      </c>
      <c r="I60" s="9"/>
    </row>
    <row r="61" spans="1:9" ht="13.5" thickBot="1">
      <c r="A61" s="30"/>
      <c r="B61" s="32"/>
      <c r="C61" s="6" t="s">
        <v>102</v>
      </c>
      <c r="D61" s="7" t="s">
        <v>103</v>
      </c>
      <c r="E61" s="8">
        <v>0</v>
      </c>
      <c r="F61" s="8">
        <v>0</v>
      </c>
      <c r="G61" s="8">
        <v>300</v>
      </c>
      <c r="H61" s="8">
        <v>0</v>
      </c>
      <c r="I61" s="9"/>
    </row>
    <row r="62" spans="1:9" ht="13.5" thickBot="1">
      <c r="A62" s="20"/>
      <c r="B62" s="33"/>
      <c r="C62" s="28" t="s">
        <v>19</v>
      </c>
      <c r="D62" s="29"/>
      <c r="E62" s="10">
        <v>49561</v>
      </c>
      <c r="F62" s="10">
        <v>30819</v>
      </c>
      <c r="G62" s="10">
        <v>129185</v>
      </c>
      <c r="H62" s="10">
        <v>35194</v>
      </c>
      <c r="I62" s="11"/>
    </row>
    <row r="63" spans="1:9" ht="12.75">
      <c r="A63" s="19" t="s">
        <v>116</v>
      </c>
      <c r="B63" s="31" t="s">
        <v>117</v>
      </c>
      <c r="C63" s="6" t="s">
        <v>106</v>
      </c>
      <c r="D63" s="7" t="s">
        <v>107</v>
      </c>
      <c r="E63" s="8">
        <v>392</v>
      </c>
      <c r="F63" s="8">
        <v>0</v>
      </c>
      <c r="G63" s="8">
        <v>0</v>
      </c>
      <c r="H63" s="8">
        <v>0</v>
      </c>
      <c r="I63" s="9"/>
    </row>
    <row r="64" spans="1:9" ht="12.75">
      <c r="A64" s="30"/>
      <c r="B64" s="32"/>
      <c r="C64" s="6" t="s">
        <v>108</v>
      </c>
      <c r="D64" s="7" t="s">
        <v>109</v>
      </c>
      <c r="E64" s="8">
        <v>0</v>
      </c>
      <c r="F64" s="8">
        <v>0</v>
      </c>
      <c r="G64" s="8">
        <v>500</v>
      </c>
      <c r="H64" s="8">
        <v>0</v>
      </c>
      <c r="I64" s="9"/>
    </row>
    <row r="65" spans="1:9" ht="12.75">
      <c r="A65" s="30"/>
      <c r="B65" s="32"/>
      <c r="C65" s="6" t="s">
        <v>110</v>
      </c>
      <c r="D65" s="7" t="s">
        <v>111</v>
      </c>
      <c r="E65" s="8">
        <v>2000</v>
      </c>
      <c r="F65" s="8">
        <v>25000</v>
      </c>
      <c r="G65" s="8">
        <v>2000</v>
      </c>
      <c r="H65" s="8">
        <v>18000</v>
      </c>
      <c r="I65" s="9"/>
    </row>
    <row r="66" spans="1:9" ht="12.75">
      <c r="A66" s="30"/>
      <c r="B66" s="32"/>
      <c r="C66" s="6" t="s">
        <v>112</v>
      </c>
      <c r="D66" s="7" t="s">
        <v>113</v>
      </c>
      <c r="E66" s="8">
        <v>0</v>
      </c>
      <c r="F66" s="8">
        <v>10000</v>
      </c>
      <c r="G66" s="8">
        <f>48055-10000</f>
        <v>38055</v>
      </c>
      <c r="H66" s="8">
        <v>10000</v>
      </c>
      <c r="I66" s="9"/>
    </row>
    <row r="67" spans="1:9" ht="12.75">
      <c r="A67" s="30"/>
      <c r="B67" s="32"/>
      <c r="C67" s="6" t="s">
        <v>114</v>
      </c>
      <c r="D67" s="7" t="s">
        <v>115</v>
      </c>
      <c r="E67" s="8">
        <v>0</v>
      </c>
      <c r="F67" s="8">
        <v>500</v>
      </c>
      <c r="G67" s="8">
        <f>500-500</f>
        <v>0</v>
      </c>
      <c r="H67" s="8">
        <v>500</v>
      </c>
      <c r="I67" s="9"/>
    </row>
    <row r="68" spans="1:9" ht="13.5" thickBot="1">
      <c r="A68" s="30"/>
      <c r="B68" s="32"/>
      <c r="C68" s="6" t="s">
        <v>58</v>
      </c>
      <c r="D68" s="7" t="s">
        <v>59</v>
      </c>
      <c r="E68" s="8">
        <v>3000</v>
      </c>
      <c r="F68" s="8">
        <v>3000</v>
      </c>
      <c r="G68" s="8">
        <v>337</v>
      </c>
      <c r="H68" s="8">
        <v>3000</v>
      </c>
      <c r="I68" s="9"/>
    </row>
    <row r="69" spans="1:9" ht="13.5" thickBot="1">
      <c r="A69" s="20"/>
      <c r="B69" s="33"/>
      <c r="C69" s="28" t="s">
        <v>19</v>
      </c>
      <c r="D69" s="29"/>
      <c r="E69" s="10">
        <v>5392</v>
      </c>
      <c r="F69" s="10">
        <v>38500</v>
      </c>
      <c r="G69" s="10">
        <f>SUM(G63:G68)</f>
        <v>40892</v>
      </c>
      <c r="H69" s="10">
        <v>31500</v>
      </c>
      <c r="I69" s="11"/>
    </row>
    <row r="70" spans="1:9" ht="12.75">
      <c r="A70" s="19" t="s">
        <v>120</v>
      </c>
      <c r="B70" s="31" t="s">
        <v>121</v>
      </c>
      <c r="C70" s="6" t="s">
        <v>76</v>
      </c>
      <c r="D70" s="7" t="s">
        <v>77</v>
      </c>
      <c r="E70" s="8">
        <v>0</v>
      </c>
      <c r="F70" s="8">
        <v>0</v>
      </c>
      <c r="G70" s="8">
        <v>1808</v>
      </c>
      <c r="H70" s="8">
        <v>0</v>
      </c>
      <c r="I70" s="9"/>
    </row>
    <row r="71" spans="1:9" ht="13.5" thickBot="1">
      <c r="A71" s="30"/>
      <c r="B71" s="32"/>
      <c r="C71" s="6" t="s">
        <v>118</v>
      </c>
      <c r="D71" s="7" t="s">
        <v>119</v>
      </c>
      <c r="E71" s="8">
        <v>0</v>
      </c>
      <c r="F71" s="8">
        <v>0</v>
      </c>
      <c r="G71" s="8">
        <v>236</v>
      </c>
      <c r="H71" s="8">
        <v>0</v>
      </c>
      <c r="I71" s="9"/>
    </row>
    <row r="72" spans="1:9" ht="13.5" thickBot="1">
      <c r="A72" s="20"/>
      <c r="B72" s="33"/>
      <c r="C72" s="28" t="s">
        <v>19</v>
      </c>
      <c r="D72" s="29"/>
      <c r="E72" s="10">
        <v>0</v>
      </c>
      <c r="F72" s="10">
        <v>0</v>
      </c>
      <c r="G72" s="10">
        <v>2044</v>
      </c>
      <c r="H72" s="10">
        <v>0</v>
      </c>
      <c r="I72" s="11"/>
    </row>
    <row r="73" spans="1:9" ht="12.75">
      <c r="A73" s="19" t="s">
        <v>126</v>
      </c>
      <c r="B73" s="31" t="s">
        <v>127</v>
      </c>
      <c r="C73" s="6" t="s">
        <v>13</v>
      </c>
      <c r="D73" s="7" t="s">
        <v>14</v>
      </c>
      <c r="E73" s="8">
        <v>0</v>
      </c>
      <c r="F73" s="8">
        <v>0</v>
      </c>
      <c r="G73" s="8">
        <v>7</v>
      </c>
      <c r="H73" s="8">
        <v>0</v>
      </c>
      <c r="I73" s="9"/>
    </row>
    <row r="74" spans="1:9" ht="12.75">
      <c r="A74" s="30"/>
      <c r="B74" s="32"/>
      <c r="C74" s="6" t="s">
        <v>38</v>
      </c>
      <c r="D74" s="7" t="s">
        <v>39</v>
      </c>
      <c r="E74" s="8">
        <v>3032</v>
      </c>
      <c r="F74" s="8">
        <v>0</v>
      </c>
      <c r="G74" s="8">
        <v>0</v>
      </c>
      <c r="H74" s="8">
        <v>0</v>
      </c>
      <c r="I74" s="9"/>
    </row>
    <row r="75" spans="1:9" ht="12.75">
      <c r="A75" s="30"/>
      <c r="B75" s="32"/>
      <c r="C75" s="6" t="s">
        <v>76</v>
      </c>
      <c r="D75" s="7" t="s">
        <v>77</v>
      </c>
      <c r="E75" s="8">
        <v>0</v>
      </c>
      <c r="F75" s="8">
        <v>2500</v>
      </c>
      <c r="G75" s="8">
        <f>2479-1600</f>
        <v>879</v>
      </c>
      <c r="H75" s="8">
        <v>2400</v>
      </c>
      <c r="I75" s="9"/>
    </row>
    <row r="76" spans="1:9" ht="12.75">
      <c r="A76" s="30"/>
      <c r="B76" s="32"/>
      <c r="C76" s="6" t="s">
        <v>110</v>
      </c>
      <c r="D76" s="7" t="s">
        <v>111</v>
      </c>
      <c r="E76" s="8">
        <v>0</v>
      </c>
      <c r="F76" s="8">
        <v>1000</v>
      </c>
      <c r="G76" s="8">
        <v>873</v>
      </c>
      <c r="H76" s="8">
        <v>0</v>
      </c>
      <c r="I76" s="9"/>
    </row>
    <row r="77" spans="1:9" ht="12.75">
      <c r="A77" s="30"/>
      <c r="B77" s="32"/>
      <c r="C77" s="6" t="s">
        <v>122</v>
      </c>
      <c r="D77" s="7" t="s">
        <v>123</v>
      </c>
      <c r="E77" s="8">
        <v>2500</v>
      </c>
      <c r="F77" s="8">
        <v>1500</v>
      </c>
      <c r="G77" s="8">
        <v>0</v>
      </c>
      <c r="H77" s="8">
        <v>500</v>
      </c>
      <c r="I77" s="9"/>
    </row>
    <row r="78" spans="1:9" ht="13.5" thickBot="1">
      <c r="A78" s="30"/>
      <c r="B78" s="32"/>
      <c r="C78" s="6" t="s">
        <v>124</v>
      </c>
      <c r="D78" s="7" t="s">
        <v>125</v>
      </c>
      <c r="E78" s="8">
        <v>4000</v>
      </c>
      <c r="F78" s="8">
        <v>0</v>
      </c>
      <c r="G78" s="8">
        <v>0</v>
      </c>
      <c r="H78" s="8">
        <v>0</v>
      </c>
      <c r="I78" s="9"/>
    </row>
    <row r="79" spans="1:9" ht="13.5" thickBot="1">
      <c r="A79" s="20"/>
      <c r="B79" s="33"/>
      <c r="C79" s="28" t="s">
        <v>19</v>
      </c>
      <c r="D79" s="29"/>
      <c r="E79" s="10">
        <v>9532</v>
      </c>
      <c r="F79" s="10">
        <v>5000</v>
      </c>
      <c r="G79" s="10">
        <f>SUM(G73:G78)</f>
        <v>1759</v>
      </c>
      <c r="H79" s="10">
        <v>2900</v>
      </c>
      <c r="I79" s="11"/>
    </row>
    <row r="80" spans="1:9" ht="12.75">
      <c r="A80" s="19" t="s">
        <v>128</v>
      </c>
      <c r="B80" s="31" t="s">
        <v>129</v>
      </c>
      <c r="C80" s="12" t="s">
        <v>108</v>
      </c>
      <c r="D80" s="13" t="s">
        <v>109</v>
      </c>
      <c r="E80" s="14">
        <v>0</v>
      </c>
      <c r="F80" s="14">
        <v>8350</v>
      </c>
      <c r="G80" s="14">
        <v>6600</v>
      </c>
      <c r="H80" s="14">
        <v>5400</v>
      </c>
      <c r="I80" s="15"/>
    </row>
    <row r="81" spans="1:9" ht="13.5" thickBot="1">
      <c r="A81" s="30"/>
      <c r="B81" s="32"/>
      <c r="C81" s="6" t="s">
        <v>22</v>
      </c>
      <c r="D81" s="7" t="s">
        <v>23</v>
      </c>
      <c r="E81" s="8">
        <v>0</v>
      </c>
      <c r="F81" s="8">
        <v>0</v>
      </c>
      <c r="G81" s="8">
        <v>187</v>
      </c>
      <c r="H81" s="8">
        <v>0</v>
      </c>
      <c r="I81" s="9"/>
    </row>
    <row r="82" spans="1:9" ht="12.75">
      <c r="A82" s="35"/>
      <c r="B82" s="36"/>
      <c r="C82" s="26" t="s">
        <v>19</v>
      </c>
      <c r="D82" s="34"/>
      <c r="E82" s="16">
        <v>0</v>
      </c>
      <c r="F82" s="16">
        <v>8350</v>
      </c>
      <c r="G82" s="16">
        <v>6787</v>
      </c>
      <c r="H82" s="16">
        <v>5400</v>
      </c>
      <c r="I82" s="17"/>
    </row>
    <row r="83" spans="1:9" ht="12.75">
      <c r="A83" s="37" t="s">
        <v>170</v>
      </c>
      <c r="B83" s="38" t="s">
        <v>171</v>
      </c>
      <c r="C83" s="6" t="s">
        <v>36</v>
      </c>
      <c r="D83" s="7" t="s">
        <v>37</v>
      </c>
      <c r="E83" s="8">
        <v>2654</v>
      </c>
      <c r="F83" s="8">
        <v>15146</v>
      </c>
      <c r="G83" s="8">
        <v>16281</v>
      </c>
      <c r="H83" s="8">
        <v>0</v>
      </c>
      <c r="I83" s="9"/>
    </row>
    <row r="84" spans="1:9" ht="12.75">
      <c r="A84" s="30"/>
      <c r="B84" s="32"/>
      <c r="C84" s="6" t="s">
        <v>11</v>
      </c>
      <c r="D84" s="7" t="s">
        <v>12</v>
      </c>
      <c r="E84" s="8">
        <v>158412</v>
      </c>
      <c r="F84" s="8">
        <v>164283</v>
      </c>
      <c r="G84" s="8">
        <v>74006</v>
      </c>
      <c r="H84" s="8">
        <v>126252</v>
      </c>
      <c r="I84" s="9"/>
    </row>
    <row r="85" spans="1:9" ht="12.75">
      <c r="A85" s="30"/>
      <c r="B85" s="32"/>
      <c r="C85" s="6" t="s">
        <v>13</v>
      </c>
      <c r="D85" s="7" t="s">
        <v>14</v>
      </c>
      <c r="E85" s="8">
        <v>96844</v>
      </c>
      <c r="F85" s="8">
        <v>120740</v>
      </c>
      <c r="G85" s="8">
        <v>154790</v>
      </c>
      <c r="H85" s="8">
        <v>106760</v>
      </c>
      <c r="I85" s="9"/>
    </row>
    <row r="86" spans="1:9" ht="12.75">
      <c r="A86" s="30"/>
      <c r="B86" s="32"/>
      <c r="C86" s="6" t="s">
        <v>130</v>
      </c>
      <c r="D86" s="7" t="s">
        <v>131</v>
      </c>
      <c r="E86" s="8">
        <v>21912</v>
      </c>
      <c r="F86" s="8">
        <v>19399</v>
      </c>
      <c r="G86" s="8">
        <v>3509</v>
      </c>
      <c r="H86" s="8">
        <v>12948</v>
      </c>
      <c r="I86" s="9"/>
    </row>
    <row r="87" spans="1:9" ht="12.75">
      <c r="A87" s="30"/>
      <c r="B87" s="32"/>
      <c r="C87" s="6" t="s">
        <v>132</v>
      </c>
      <c r="D87" s="7" t="s">
        <v>133</v>
      </c>
      <c r="E87" s="8">
        <v>2860</v>
      </c>
      <c r="F87" s="8">
        <v>6293</v>
      </c>
      <c r="G87" s="8">
        <v>1299</v>
      </c>
      <c r="H87" s="8">
        <v>4894</v>
      </c>
      <c r="I87" s="9"/>
    </row>
    <row r="88" spans="1:9" ht="12.75">
      <c r="A88" s="30"/>
      <c r="B88" s="32"/>
      <c r="C88" s="6" t="s">
        <v>15</v>
      </c>
      <c r="D88" s="7" t="s">
        <v>16</v>
      </c>
      <c r="E88" s="8">
        <v>2000</v>
      </c>
      <c r="F88" s="8">
        <v>15329</v>
      </c>
      <c r="G88" s="8">
        <v>9249</v>
      </c>
      <c r="H88" s="8">
        <v>4869</v>
      </c>
      <c r="I88" s="9"/>
    </row>
    <row r="89" spans="1:9" ht="12.75">
      <c r="A89" s="30"/>
      <c r="B89" s="32"/>
      <c r="C89" s="6" t="s">
        <v>134</v>
      </c>
      <c r="D89" s="7" t="s">
        <v>135</v>
      </c>
      <c r="E89" s="8">
        <v>106512</v>
      </c>
      <c r="F89" s="8">
        <v>79889</v>
      </c>
      <c r="G89" s="8">
        <v>53859</v>
      </c>
      <c r="H89" s="8">
        <v>69409</v>
      </c>
      <c r="I89" s="9"/>
    </row>
    <row r="90" spans="1:9" ht="12.75">
      <c r="A90" s="30"/>
      <c r="B90" s="32"/>
      <c r="C90" s="6" t="s">
        <v>136</v>
      </c>
      <c r="D90" s="7" t="s">
        <v>137</v>
      </c>
      <c r="E90" s="8">
        <v>495869</v>
      </c>
      <c r="F90" s="8">
        <v>430592</v>
      </c>
      <c r="G90" s="8">
        <v>458458</v>
      </c>
      <c r="H90" s="8">
        <v>308891</v>
      </c>
      <c r="I90" s="9"/>
    </row>
    <row r="91" spans="1:9" ht="12.75">
      <c r="A91" s="30"/>
      <c r="B91" s="32"/>
      <c r="C91" s="6" t="s">
        <v>138</v>
      </c>
      <c r="D91" s="7" t="s">
        <v>139</v>
      </c>
      <c r="E91" s="8">
        <v>12275</v>
      </c>
      <c r="F91" s="8">
        <v>27358</v>
      </c>
      <c r="G91" s="8">
        <v>0</v>
      </c>
      <c r="H91" s="8">
        <v>20945</v>
      </c>
      <c r="I91" s="9"/>
    </row>
    <row r="92" spans="1:9" ht="12.75">
      <c r="A92" s="30"/>
      <c r="B92" s="32"/>
      <c r="C92" s="6" t="s">
        <v>140</v>
      </c>
      <c r="D92" s="7" t="s">
        <v>141</v>
      </c>
      <c r="E92" s="8">
        <v>500</v>
      </c>
      <c r="F92" s="8">
        <v>1180</v>
      </c>
      <c r="G92" s="8">
        <v>1550</v>
      </c>
      <c r="H92" s="8">
        <v>0</v>
      </c>
      <c r="I92" s="9"/>
    </row>
    <row r="93" spans="1:9" ht="12.75">
      <c r="A93" s="30"/>
      <c r="B93" s="32"/>
      <c r="C93" s="6" t="s">
        <v>142</v>
      </c>
      <c r="D93" s="7" t="s">
        <v>143</v>
      </c>
      <c r="E93" s="8">
        <v>18947</v>
      </c>
      <c r="F93" s="8">
        <v>7688</v>
      </c>
      <c r="G93" s="8">
        <v>6334</v>
      </c>
      <c r="H93" s="8">
        <v>0</v>
      </c>
      <c r="I93" s="9"/>
    </row>
    <row r="94" spans="1:9" ht="12.75">
      <c r="A94" s="30"/>
      <c r="B94" s="32"/>
      <c r="C94" s="6" t="s">
        <v>64</v>
      </c>
      <c r="D94" s="7" t="s">
        <v>65</v>
      </c>
      <c r="E94" s="8">
        <v>7079</v>
      </c>
      <c r="F94" s="8">
        <v>0</v>
      </c>
      <c r="G94" s="8">
        <v>0</v>
      </c>
      <c r="H94" s="8">
        <v>0</v>
      </c>
      <c r="I94" s="9"/>
    </row>
    <row r="95" spans="1:9" ht="12.75">
      <c r="A95" s="30"/>
      <c r="B95" s="32"/>
      <c r="C95" s="6" t="s">
        <v>70</v>
      </c>
      <c r="D95" s="7" t="s">
        <v>71</v>
      </c>
      <c r="E95" s="8">
        <v>11936</v>
      </c>
      <c r="F95" s="8">
        <v>0</v>
      </c>
      <c r="G95" s="8">
        <v>0</v>
      </c>
      <c r="H95" s="8">
        <v>0</v>
      </c>
      <c r="I95" s="9"/>
    </row>
    <row r="96" spans="1:9" ht="12.75">
      <c r="A96" s="30"/>
      <c r="B96" s="32"/>
      <c r="C96" s="6" t="s">
        <v>38</v>
      </c>
      <c r="D96" s="7" t="s">
        <v>39</v>
      </c>
      <c r="E96" s="8">
        <v>0</v>
      </c>
      <c r="F96" s="8">
        <v>16523</v>
      </c>
      <c r="G96" s="8">
        <v>71549</v>
      </c>
      <c r="H96" s="8">
        <v>264004</v>
      </c>
      <c r="I96" s="9"/>
    </row>
    <row r="97" spans="1:9" ht="12.75">
      <c r="A97" s="30"/>
      <c r="B97" s="32"/>
      <c r="C97" s="6" t="s">
        <v>72</v>
      </c>
      <c r="D97" s="7" t="s">
        <v>73</v>
      </c>
      <c r="E97" s="8">
        <v>8804</v>
      </c>
      <c r="F97" s="8">
        <v>42036</v>
      </c>
      <c r="G97" s="8">
        <v>23758</v>
      </c>
      <c r="H97" s="8">
        <v>11278</v>
      </c>
      <c r="I97" s="9"/>
    </row>
    <row r="98" spans="1:9" ht="12.75">
      <c r="A98" s="30"/>
      <c r="B98" s="32"/>
      <c r="C98" s="6" t="s">
        <v>144</v>
      </c>
      <c r="D98" s="7" t="s">
        <v>145</v>
      </c>
      <c r="E98" s="8">
        <v>943</v>
      </c>
      <c r="F98" s="8">
        <v>0</v>
      </c>
      <c r="G98" s="8">
        <v>0</v>
      </c>
      <c r="H98" s="8">
        <v>0</v>
      </c>
      <c r="I98" s="9"/>
    </row>
    <row r="99" spans="1:9" ht="12.75">
      <c r="A99" s="30"/>
      <c r="B99" s="32"/>
      <c r="C99" s="6" t="s">
        <v>146</v>
      </c>
      <c r="D99" s="7" t="s">
        <v>147</v>
      </c>
      <c r="E99" s="8">
        <v>11940</v>
      </c>
      <c r="F99" s="8">
        <v>55767</v>
      </c>
      <c r="G99" s="8">
        <v>44266</v>
      </c>
      <c r="H99" s="8">
        <v>23599</v>
      </c>
      <c r="I99" s="9"/>
    </row>
    <row r="100" spans="1:9" ht="12.75">
      <c r="A100" s="30"/>
      <c r="B100" s="32"/>
      <c r="C100" s="6" t="s">
        <v>78</v>
      </c>
      <c r="D100" s="7" t="s">
        <v>79</v>
      </c>
      <c r="E100" s="8">
        <v>0</v>
      </c>
      <c r="F100" s="8">
        <v>5000</v>
      </c>
      <c r="G100" s="8">
        <v>10000</v>
      </c>
      <c r="H100" s="8">
        <v>7000</v>
      </c>
      <c r="I100" s="9"/>
    </row>
    <row r="101" spans="1:9" ht="12.75">
      <c r="A101" s="30"/>
      <c r="B101" s="32"/>
      <c r="C101" s="6" t="s">
        <v>82</v>
      </c>
      <c r="D101" s="7" t="s">
        <v>83</v>
      </c>
      <c r="E101" s="8">
        <v>43112</v>
      </c>
      <c r="F101" s="8">
        <v>35747</v>
      </c>
      <c r="G101" s="8">
        <v>72991</v>
      </c>
      <c r="H101" s="8">
        <v>19062</v>
      </c>
      <c r="I101" s="9"/>
    </row>
    <row r="102" spans="1:9" ht="12.75">
      <c r="A102" s="30"/>
      <c r="B102" s="32"/>
      <c r="C102" s="6" t="s">
        <v>148</v>
      </c>
      <c r="D102" s="7" t="s">
        <v>149</v>
      </c>
      <c r="E102" s="8">
        <v>10000</v>
      </c>
      <c r="F102" s="8">
        <v>0</v>
      </c>
      <c r="G102" s="8">
        <v>0</v>
      </c>
      <c r="H102" s="8">
        <v>0</v>
      </c>
      <c r="I102" s="9"/>
    </row>
    <row r="103" spans="1:9" ht="12.75">
      <c r="A103" s="30"/>
      <c r="B103" s="32"/>
      <c r="C103" s="6" t="s">
        <v>150</v>
      </c>
      <c r="D103" s="7" t="s">
        <v>151</v>
      </c>
      <c r="E103" s="8">
        <v>0</v>
      </c>
      <c r="F103" s="8">
        <v>0</v>
      </c>
      <c r="G103" s="8">
        <v>311</v>
      </c>
      <c r="H103" s="8">
        <v>1639</v>
      </c>
      <c r="I103" s="9"/>
    </row>
    <row r="104" spans="1:9" ht="12.75">
      <c r="A104" s="30"/>
      <c r="B104" s="32"/>
      <c r="C104" s="6" t="s">
        <v>88</v>
      </c>
      <c r="D104" s="7" t="s">
        <v>89</v>
      </c>
      <c r="E104" s="8">
        <v>57669</v>
      </c>
      <c r="F104" s="8">
        <v>141323</v>
      </c>
      <c r="G104" s="8">
        <v>52335</v>
      </c>
      <c r="H104" s="8">
        <v>202803</v>
      </c>
      <c r="I104" s="9"/>
    </row>
    <row r="105" spans="1:9" ht="12.75">
      <c r="A105" s="30"/>
      <c r="B105" s="32"/>
      <c r="C105" s="6" t="s">
        <v>152</v>
      </c>
      <c r="D105" s="7" t="s">
        <v>153</v>
      </c>
      <c r="E105" s="8">
        <v>72392</v>
      </c>
      <c r="F105" s="8">
        <v>3500</v>
      </c>
      <c r="G105" s="8">
        <v>379</v>
      </c>
      <c r="H105" s="8">
        <v>3915</v>
      </c>
      <c r="I105" s="9"/>
    </row>
    <row r="106" spans="1:9" ht="12.75">
      <c r="A106" s="30"/>
      <c r="B106" s="32"/>
      <c r="C106" s="6" t="s">
        <v>90</v>
      </c>
      <c r="D106" s="7" t="s">
        <v>91</v>
      </c>
      <c r="E106" s="8">
        <v>2700</v>
      </c>
      <c r="F106" s="8">
        <v>250</v>
      </c>
      <c r="G106" s="8">
        <v>656</v>
      </c>
      <c r="H106" s="8">
        <v>1000</v>
      </c>
      <c r="I106" s="9"/>
    </row>
    <row r="107" spans="1:9" ht="12.75">
      <c r="A107" s="30"/>
      <c r="B107" s="32"/>
      <c r="C107" s="6" t="s">
        <v>154</v>
      </c>
      <c r="D107" s="7" t="s">
        <v>155</v>
      </c>
      <c r="E107" s="8">
        <v>38137</v>
      </c>
      <c r="F107" s="8">
        <v>155138</v>
      </c>
      <c r="G107" s="8">
        <v>118680</v>
      </c>
      <c r="H107" s="8">
        <v>51282</v>
      </c>
      <c r="I107" s="9"/>
    </row>
    <row r="108" spans="1:9" ht="12.75">
      <c r="A108" s="30"/>
      <c r="B108" s="32"/>
      <c r="C108" s="6" t="s">
        <v>156</v>
      </c>
      <c r="D108" s="7" t="s">
        <v>157</v>
      </c>
      <c r="E108" s="8">
        <v>35154</v>
      </c>
      <c r="F108" s="8">
        <v>37446</v>
      </c>
      <c r="G108" s="8">
        <v>28185</v>
      </c>
      <c r="H108" s="8">
        <v>50275</v>
      </c>
      <c r="I108" s="9"/>
    </row>
    <row r="109" spans="1:9" ht="12.75">
      <c r="A109" s="30"/>
      <c r="B109" s="32"/>
      <c r="C109" s="6" t="s">
        <v>22</v>
      </c>
      <c r="D109" s="7" t="s">
        <v>23</v>
      </c>
      <c r="E109" s="8">
        <v>26022</v>
      </c>
      <c r="F109" s="8">
        <v>26212</v>
      </c>
      <c r="G109" s="8">
        <v>17859</v>
      </c>
      <c r="H109" s="8">
        <v>6200</v>
      </c>
      <c r="I109" s="9"/>
    </row>
    <row r="110" spans="1:9" ht="12.75">
      <c r="A110" s="30"/>
      <c r="B110" s="32"/>
      <c r="C110" s="6" t="s">
        <v>124</v>
      </c>
      <c r="D110" s="7" t="s">
        <v>125</v>
      </c>
      <c r="E110" s="8">
        <v>10475</v>
      </c>
      <c r="F110" s="8">
        <v>38000</v>
      </c>
      <c r="G110" s="8">
        <v>12062</v>
      </c>
      <c r="H110" s="8">
        <v>15938</v>
      </c>
      <c r="I110" s="9"/>
    </row>
    <row r="111" spans="1:9" ht="12.75">
      <c r="A111" s="30"/>
      <c r="B111" s="32"/>
      <c r="C111" s="6" t="s">
        <v>158</v>
      </c>
      <c r="D111" s="7" t="s">
        <v>159</v>
      </c>
      <c r="E111" s="8">
        <v>0</v>
      </c>
      <c r="F111" s="8">
        <v>5000</v>
      </c>
      <c r="G111" s="8">
        <v>117</v>
      </c>
      <c r="H111" s="8">
        <v>4117</v>
      </c>
      <c r="I111" s="9"/>
    </row>
    <row r="112" spans="1:9" ht="12.75">
      <c r="A112" s="30"/>
      <c r="B112" s="32"/>
      <c r="C112" s="6" t="s">
        <v>160</v>
      </c>
      <c r="D112" s="7" t="s">
        <v>161</v>
      </c>
      <c r="E112" s="8">
        <v>42753</v>
      </c>
      <c r="F112" s="8">
        <v>47007</v>
      </c>
      <c r="G112" s="8">
        <v>40477</v>
      </c>
      <c r="H112" s="8">
        <v>21645</v>
      </c>
      <c r="I112" s="9"/>
    </row>
    <row r="113" spans="1:9" ht="12.75">
      <c r="A113" s="30"/>
      <c r="B113" s="32"/>
      <c r="C113" s="6" t="s">
        <v>58</v>
      </c>
      <c r="D113" s="7" t="s">
        <v>59</v>
      </c>
      <c r="E113" s="8">
        <v>17045</v>
      </c>
      <c r="F113" s="8">
        <v>24163</v>
      </c>
      <c r="G113" s="8">
        <v>18503</v>
      </c>
      <c r="H113" s="8">
        <v>32036</v>
      </c>
      <c r="I113" s="9"/>
    </row>
    <row r="114" spans="1:9" ht="12.75">
      <c r="A114" s="30"/>
      <c r="B114" s="32"/>
      <c r="C114" s="6" t="s">
        <v>100</v>
      </c>
      <c r="D114" s="7" t="s">
        <v>101</v>
      </c>
      <c r="E114" s="8">
        <v>45901</v>
      </c>
      <c r="F114" s="8">
        <v>73946</v>
      </c>
      <c r="G114" s="8">
        <v>80127</v>
      </c>
      <c r="H114" s="8">
        <v>22082</v>
      </c>
      <c r="I114" s="9"/>
    </row>
    <row r="115" spans="1:9" ht="12.75">
      <c r="A115" s="30"/>
      <c r="B115" s="32"/>
      <c r="C115" s="6" t="s">
        <v>52</v>
      </c>
      <c r="D115" s="7" t="s">
        <v>53</v>
      </c>
      <c r="E115" s="8">
        <v>929</v>
      </c>
      <c r="F115" s="8">
        <v>0</v>
      </c>
      <c r="G115" s="8">
        <v>0</v>
      </c>
      <c r="H115" s="8">
        <v>0</v>
      </c>
      <c r="I115" s="9"/>
    </row>
    <row r="116" spans="1:9" ht="12.75">
      <c r="A116" s="30"/>
      <c r="B116" s="32"/>
      <c r="C116" s="6" t="s">
        <v>162</v>
      </c>
      <c r="D116" s="7" t="s">
        <v>163</v>
      </c>
      <c r="E116" s="8">
        <v>2000</v>
      </c>
      <c r="F116" s="8">
        <v>0</v>
      </c>
      <c r="G116" s="8">
        <v>0</v>
      </c>
      <c r="H116" s="8">
        <v>0</v>
      </c>
      <c r="I116" s="9"/>
    </row>
    <row r="117" spans="1:9" ht="12.75">
      <c r="A117" s="30"/>
      <c r="B117" s="32"/>
      <c r="C117" s="6" t="s">
        <v>164</v>
      </c>
      <c r="D117" s="7" t="s">
        <v>165</v>
      </c>
      <c r="E117" s="8">
        <v>2292</v>
      </c>
      <c r="F117" s="8">
        <v>0</v>
      </c>
      <c r="G117" s="8">
        <v>0</v>
      </c>
      <c r="H117" s="8">
        <v>0</v>
      </c>
      <c r="I117" s="9"/>
    </row>
    <row r="118" spans="1:9" ht="12.75">
      <c r="A118" s="30"/>
      <c r="B118" s="32"/>
      <c r="C118" s="6" t="s">
        <v>166</v>
      </c>
      <c r="D118" s="7" t="s">
        <v>167</v>
      </c>
      <c r="E118" s="8">
        <v>25459</v>
      </c>
      <c r="F118" s="8">
        <v>36939</v>
      </c>
      <c r="G118" s="8">
        <v>37008</v>
      </c>
      <c r="H118" s="8">
        <v>168</v>
      </c>
      <c r="I118" s="9"/>
    </row>
    <row r="119" spans="1:9" ht="12.75">
      <c r="A119" s="30"/>
      <c r="B119" s="32"/>
      <c r="C119" s="6" t="s">
        <v>42</v>
      </c>
      <c r="D119" s="7" t="s">
        <v>43</v>
      </c>
      <c r="E119" s="8">
        <v>85832</v>
      </c>
      <c r="F119" s="8">
        <v>48233</v>
      </c>
      <c r="G119" s="8">
        <v>41653</v>
      </c>
      <c r="H119" s="8">
        <v>8200</v>
      </c>
      <c r="I119" s="9"/>
    </row>
    <row r="120" spans="1:9" ht="12.75">
      <c r="A120" s="30"/>
      <c r="B120" s="32"/>
      <c r="C120" s="6" t="s">
        <v>168</v>
      </c>
      <c r="D120" s="7" t="s">
        <v>169</v>
      </c>
      <c r="E120" s="8">
        <v>0</v>
      </c>
      <c r="F120" s="8">
        <v>254</v>
      </c>
      <c r="G120" s="8">
        <v>0</v>
      </c>
      <c r="H120" s="8">
        <v>2000</v>
      </c>
      <c r="I120" s="9"/>
    </row>
    <row r="121" spans="1:9" ht="13.5" thickBot="1">
      <c r="A121" s="30"/>
      <c r="B121" s="32"/>
      <c r="C121" s="6" t="s">
        <v>26</v>
      </c>
      <c r="D121" s="7" t="s">
        <v>27</v>
      </c>
      <c r="E121" s="8">
        <v>37992</v>
      </c>
      <c r="F121" s="8">
        <v>65000</v>
      </c>
      <c r="G121" s="8">
        <v>38723</v>
      </c>
      <c r="H121" s="8">
        <v>40500</v>
      </c>
      <c r="I121" s="9"/>
    </row>
    <row r="122" spans="1:9" ht="12.75">
      <c r="A122" s="35"/>
      <c r="B122" s="36"/>
      <c r="C122" s="26" t="s">
        <v>19</v>
      </c>
      <c r="D122" s="34"/>
      <c r="E122" s="16">
        <v>1515351</v>
      </c>
      <c r="F122" s="16">
        <v>1745381</v>
      </c>
      <c r="G122" s="16">
        <f>SUM(G83:G121)</f>
        <v>1488974</v>
      </c>
      <c r="H122" s="16">
        <v>1443711</v>
      </c>
      <c r="I122" s="17"/>
    </row>
    <row r="123" spans="1:9" ht="12.75">
      <c r="A123" s="37" t="s">
        <v>172</v>
      </c>
      <c r="B123" s="38" t="s">
        <v>173</v>
      </c>
      <c r="C123" s="6" t="s">
        <v>96</v>
      </c>
      <c r="D123" s="7" t="s">
        <v>97</v>
      </c>
      <c r="E123" s="8">
        <v>0</v>
      </c>
      <c r="F123" s="8">
        <v>0</v>
      </c>
      <c r="G123" s="8">
        <v>1019</v>
      </c>
      <c r="H123" s="8">
        <v>0</v>
      </c>
      <c r="I123" s="9"/>
    </row>
    <row r="124" spans="1:9" ht="13.5" thickBot="1">
      <c r="A124" s="30"/>
      <c r="B124" s="32"/>
      <c r="C124" s="6" t="s">
        <v>40</v>
      </c>
      <c r="D124" s="7" t="s">
        <v>41</v>
      </c>
      <c r="E124" s="8">
        <v>0</v>
      </c>
      <c r="F124" s="8">
        <v>2257</v>
      </c>
      <c r="G124" s="8">
        <v>4053</v>
      </c>
      <c r="H124" s="8">
        <v>2990</v>
      </c>
      <c r="I124" s="9"/>
    </row>
    <row r="125" spans="1:9" ht="13.5" thickBot="1">
      <c r="A125" s="20"/>
      <c r="B125" s="33"/>
      <c r="C125" s="28" t="s">
        <v>19</v>
      </c>
      <c r="D125" s="29"/>
      <c r="E125" s="10">
        <v>0</v>
      </c>
      <c r="F125" s="10">
        <v>2257</v>
      </c>
      <c r="G125" s="10">
        <v>5072</v>
      </c>
      <c r="H125" s="10">
        <v>2990</v>
      </c>
      <c r="I125" s="11"/>
    </row>
    <row r="126" spans="1:9" ht="13.5" thickBot="1">
      <c r="A126" s="19" t="s">
        <v>174</v>
      </c>
      <c r="B126" s="31" t="s">
        <v>175</v>
      </c>
      <c r="C126" s="6" t="s">
        <v>168</v>
      </c>
      <c r="D126" s="7" t="s">
        <v>169</v>
      </c>
      <c r="E126" s="8">
        <v>0</v>
      </c>
      <c r="F126" s="8">
        <v>180</v>
      </c>
      <c r="G126" s="8">
        <v>0</v>
      </c>
      <c r="H126" s="8">
        <v>184</v>
      </c>
      <c r="I126" s="9"/>
    </row>
    <row r="127" spans="1:9" ht="13.5" thickBot="1">
      <c r="A127" s="20"/>
      <c r="B127" s="33"/>
      <c r="C127" s="28" t="s">
        <v>19</v>
      </c>
      <c r="D127" s="29"/>
      <c r="E127" s="10">
        <v>0</v>
      </c>
      <c r="F127" s="10">
        <v>180</v>
      </c>
      <c r="G127" s="10">
        <v>0</v>
      </c>
      <c r="H127" s="10">
        <v>184</v>
      </c>
      <c r="I127" s="11"/>
    </row>
    <row r="128" spans="1:9" ht="12.75">
      <c r="A128" s="19" t="s">
        <v>178</v>
      </c>
      <c r="B128" s="31" t="s">
        <v>179</v>
      </c>
      <c r="C128" s="6" t="s">
        <v>154</v>
      </c>
      <c r="D128" s="7" t="s">
        <v>155</v>
      </c>
      <c r="E128" s="8">
        <v>0</v>
      </c>
      <c r="F128" s="8">
        <v>0</v>
      </c>
      <c r="G128" s="8">
        <v>96</v>
      </c>
      <c r="H128" s="8">
        <v>0</v>
      </c>
      <c r="I128" s="9"/>
    </row>
    <row r="129" spans="1:9" ht="12.75">
      <c r="A129" s="30"/>
      <c r="B129" s="32"/>
      <c r="C129" s="6" t="s">
        <v>48</v>
      </c>
      <c r="D129" s="7" t="s">
        <v>49</v>
      </c>
      <c r="E129" s="8">
        <v>0</v>
      </c>
      <c r="F129" s="8">
        <v>0</v>
      </c>
      <c r="G129" s="8">
        <v>1498</v>
      </c>
      <c r="H129" s="8">
        <v>6380</v>
      </c>
      <c r="I129" s="9"/>
    </row>
    <row r="130" spans="1:9" ht="12.75">
      <c r="A130" s="30"/>
      <c r="B130" s="32"/>
      <c r="C130" s="6" t="s">
        <v>22</v>
      </c>
      <c r="D130" s="7" t="s">
        <v>23</v>
      </c>
      <c r="E130" s="8">
        <v>18257</v>
      </c>
      <c r="F130" s="8">
        <v>1500</v>
      </c>
      <c r="G130" s="8">
        <v>500</v>
      </c>
      <c r="H130" s="8">
        <v>0</v>
      </c>
      <c r="I130" s="9"/>
    </row>
    <row r="131" spans="1:9" ht="12.75">
      <c r="A131" s="30"/>
      <c r="B131" s="32"/>
      <c r="C131" s="6" t="s">
        <v>160</v>
      </c>
      <c r="D131" s="7" t="s">
        <v>161</v>
      </c>
      <c r="E131" s="8">
        <v>0</v>
      </c>
      <c r="F131" s="8">
        <v>0</v>
      </c>
      <c r="G131" s="8">
        <v>500</v>
      </c>
      <c r="H131" s="8">
        <v>1500</v>
      </c>
      <c r="I131" s="9"/>
    </row>
    <row r="132" spans="1:9" ht="12.75">
      <c r="A132" s="30"/>
      <c r="B132" s="32"/>
      <c r="C132" s="6" t="s">
        <v>58</v>
      </c>
      <c r="D132" s="7" t="s">
        <v>59</v>
      </c>
      <c r="E132" s="8">
        <v>0</v>
      </c>
      <c r="F132" s="8">
        <v>0</v>
      </c>
      <c r="G132" s="8">
        <v>1139</v>
      </c>
      <c r="H132" s="8">
        <v>500</v>
      </c>
      <c r="I132" s="9"/>
    </row>
    <row r="133" spans="1:9" ht="13.5" thickBot="1">
      <c r="A133" s="30"/>
      <c r="B133" s="32"/>
      <c r="C133" s="6" t="s">
        <v>176</v>
      </c>
      <c r="D133" s="7" t="s">
        <v>177</v>
      </c>
      <c r="E133" s="8">
        <v>2260</v>
      </c>
      <c r="F133" s="8">
        <v>500</v>
      </c>
      <c r="G133" s="8">
        <v>246</v>
      </c>
      <c r="H133" s="8">
        <v>0</v>
      </c>
      <c r="I133" s="9"/>
    </row>
    <row r="134" spans="1:9" ht="13.5" thickBot="1">
      <c r="A134" s="20"/>
      <c r="B134" s="33"/>
      <c r="C134" s="28" t="s">
        <v>19</v>
      </c>
      <c r="D134" s="29"/>
      <c r="E134" s="10">
        <v>20517</v>
      </c>
      <c r="F134" s="10">
        <v>2000</v>
      </c>
      <c r="G134" s="10">
        <v>3979</v>
      </c>
      <c r="H134" s="10">
        <v>8380</v>
      </c>
      <c r="I134" s="11"/>
    </row>
    <row r="135" spans="1:9" ht="13.5" thickBot="1">
      <c r="A135" s="39" t="s">
        <v>180</v>
      </c>
      <c r="B135" s="40"/>
      <c r="C135" s="40"/>
      <c r="D135" s="41"/>
      <c r="E135" s="10">
        <v>2847222</v>
      </c>
      <c r="F135" s="10">
        <v>2965161</v>
      </c>
      <c r="G135" s="10">
        <v>2693449</v>
      </c>
      <c r="H135" s="10">
        <v>2718134</v>
      </c>
      <c r="I135" s="11"/>
    </row>
  </sheetData>
  <sheetProtection/>
  <mergeCells count="79">
    <mergeCell ref="C134:D134"/>
    <mergeCell ref="A128:A134"/>
    <mergeCell ref="B128:B134"/>
    <mergeCell ref="A135:D135"/>
    <mergeCell ref="C125:D125"/>
    <mergeCell ref="A123:A125"/>
    <mergeCell ref="B123:B125"/>
    <mergeCell ref="C127:D127"/>
    <mergeCell ref="A126:A127"/>
    <mergeCell ref="B126:B127"/>
    <mergeCell ref="C82:D82"/>
    <mergeCell ref="A80:A82"/>
    <mergeCell ref="B80:B82"/>
    <mergeCell ref="C122:D122"/>
    <mergeCell ref="A83:A122"/>
    <mergeCell ref="B83:B122"/>
    <mergeCell ref="C72:D72"/>
    <mergeCell ref="A70:A72"/>
    <mergeCell ref="B70:B72"/>
    <mergeCell ref="C79:D79"/>
    <mergeCell ref="A73:A79"/>
    <mergeCell ref="B73:B79"/>
    <mergeCell ref="C62:D62"/>
    <mergeCell ref="A57:A62"/>
    <mergeCell ref="B57:B62"/>
    <mergeCell ref="C69:D69"/>
    <mergeCell ref="A63:A69"/>
    <mergeCell ref="B63:B69"/>
    <mergeCell ref="C52:D52"/>
    <mergeCell ref="A50:A52"/>
    <mergeCell ref="B50:B52"/>
    <mergeCell ref="C56:D56"/>
    <mergeCell ref="A53:A56"/>
    <mergeCell ref="B53:B56"/>
    <mergeCell ref="C42:D42"/>
    <mergeCell ref="A40:A42"/>
    <mergeCell ref="B40:B42"/>
    <mergeCell ref="C49:D49"/>
    <mergeCell ref="A43:A49"/>
    <mergeCell ref="B43:B49"/>
    <mergeCell ref="C36:D36"/>
    <mergeCell ref="A33:A36"/>
    <mergeCell ref="B33:B36"/>
    <mergeCell ref="C39:D39"/>
    <mergeCell ref="A37:A39"/>
    <mergeCell ref="B37:B39"/>
    <mergeCell ref="C29:D29"/>
    <mergeCell ref="A24:A29"/>
    <mergeCell ref="B24:B29"/>
    <mergeCell ref="C32:D32"/>
    <mergeCell ref="A30:A32"/>
    <mergeCell ref="B30:B32"/>
    <mergeCell ref="C18:D18"/>
    <mergeCell ref="A17:A18"/>
    <mergeCell ref="B17:B18"/>
    <mergeCell ref="C23:D23"/>
    <mergeCell ref="A19:A23"/>
    <mergeCell ref="B19:B23"/>
    <mergeCell ref="C14:D14"/>
    <mergeCell ref="A11:A14"/>
    <mergeCell ref="B11:B14"/>
    <mergeCell ref="C16:D16"/>
    <mergeCell ref="A15:A16"/>
    <mergeCell ref="B15:B16"/>
    <mergeCell ref="C8:D8"/>
    <mergeCell ref="A5:A8"/>
    <mergeCell ref="B5:B8"/>
    <mergeCell ref="C10:D10"/>
    <mergeCell ref="A9:A10"/>
    <mergeCell ref="B9:B10"/>
    <mergeCell ref="A2:I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82" r:id="rId1"/>
  <headerFooter differentFirst="1" alignWithMargins="0">
    <oddFooter>&amp;C&amp;P/&amp;N</oddFooter>
    <firstHeader>&amp;RPříloha č. 5</firstHeader>
    <firstFooter>&amp;C&amp;P/&amp;N</firstFooter>
  </headerFooter>
  <rowBreaks count="3" manualBreakCount="3">
    <brk id="42" max="255" man="1"/>
    <brk id="8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2020-11-20T11:37:16Z</cp:lastPrinted>
  <dcterms:created xsi:type="dcterms:W3CDTF">2001-10-24T13:08:44Z</dcterms:created>
  <dcterms:modified xsi:type="dcterms:W3CDTF">2020-11-20T11:37:19Z</dcterms:modified>
  <cp:category/>
  <cp:version/>
  <cp:contentType/>
  <cp:contentStatus/>
</cp:coreProperties>
</file>